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5-06\Desktop\"/>
    </mc:Choice>
  </mc:AlternateContent>
  <bookViews>
    <workbookView xWindow="0" yWindow="0" windowWidth="20400" windowHeight="7755" activeTab="2"/>
  </bookViews>
  <sheets>
    <sheet name="Hoja1" sheetId="1" r:id="rId1"/>
    <sheet name="Tipos de Formulas" sheetId="2" r:id="rId2"/>
    <sheet name="Planilla de Vtas" sheetId="3" r:id="rId3"/>
  </sheets>
  <calcPr calcId="152511"/>
</workbook>
</file>

<file path=xl/calcChain.xml><?xml version="1.0" encoding="utf-8"?>
<calcChain xmlns="http://schemas.openxmlformats.org/spreadsheetml/2006/main">
  <c r="F40" i="3" l="1"/>
  <c r="F36" i="3"/>
  <c r="C38" i="3"/>
  <c r="G36" i="3"/>
  <c r="H36" i="3"/>
  <c r="I36" i="3"/>
  <c r="J36" i="3"/>
  <c r="K36" i="3"/>
  <c r="F28" i="3"/>
  <c r="G34" i="3"/>
  <c r="H34" i="3"/>
  <c r="I34" i="3"/>
  <c r="J34" i="3"/>
  <c r="K34" i="3"/>
  <c r="F34" i="3"/>
  <c r="G32" i="3"/>
  <c r="H32" i="3"/>
  <c r="I32" i="3"/>
  <c r="J32" i="3"/>
  <c r="K32" i="3"/>
  <c r="F32" i="3"/>
  <c r="K30" i="3"/>
  <c r="J30" i="3"/>
  <c r="I30" i="3"/>
  <c r="H30" i="3"/>
  <c r="G30" i="3"/>
  <c r="F30" i="3"/>
  <c r="K28" i="3"/>
  <c r="J28" i="3"/>
  <c r="I28" i="3"/>
  <c r="H28" i="3"/>
  <c r="G28" i="3"/>
  <c r="E11" i="1" l="1"/>
  <c r="E5" i="1"/>
  <c r="C2" i="2"/>
  <c r="C7" i="2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K7" i="3"/>
  <c r="J7" i="3"/>
  <c r="I7" i="3"/>
  <c r="H7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<sst xmlns="http://schemas.openxmlformats.org/spreadsheetml/2006/main" count="95" uniqueCount="91">
  <si>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</si>
  <si>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</si>
  <si>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</si>
  <si>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</si>
  <si>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</si>
  <si>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</si>
  <si>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</si>
  <si>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</si>
  <si>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</si>
  <si>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</si>
  <si>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</si>
  <si>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</si>
  <si>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</si>
  <si>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</si>
  <si>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</si>
  <si>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</si>
  <si>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</si>
  <si>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</si>
  <si>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</si>
  <si>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</si>
  <si>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</si>
  <si>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</si>
  <si>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</si>
  <si>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</si>
  <si>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</si>
  <si>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</si>
  <si>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</si>
  <si>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</si>
  <si>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</si>
  <si>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</si>
  <si>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</si>
  <si>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</si>
  <si>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</si>
  <si>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</si>
  <si>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</si>
  <si>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</si>
  <si>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</si>
  <si>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</si>
  <si>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</si>
  <si>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</si>
  <si>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</si>
  <si>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</si>
  <si>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</si>
  <si>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</si>
  <si>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</si>
  <si>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</si>
  <si>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</si>
  <si>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</si>
  <si>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</si>
  <si>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</si>
  <si>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</si>
  <si>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</si>
  <si>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</si>
  <si>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</si>
  <si>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</si>
  <si>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</si>
  <si>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</si>
  <si>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</si>
  <si>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</si>
  <si>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</si>
  <si>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</si>
  <si>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</si>
  <si>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</si>
  <si>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</si>
  <si>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</si>
  <si>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</si>
  <si>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</si>
  <si>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</si>
  <si>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</si>
  <si>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</si>
  <si>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</si>
  <si>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</si>
  <si>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</si>
  <si>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 xml:space="preserve">  =2+3^3*2-4</t>
  </si>
  <si>
    <t xml:space="preserve">  =2+27*2-4</t>
  </si>
  <si>
    <t xml:space="preserve">  =2+54-4</t>
  </si>
  <si>
    <t xml:space="preserve">  =56-4</t>
  </si>
  <si>
    <t xml:space="preserve">  =52</t>
  </si>
  <si>
    <t xml:space="preserve">  =(2+3)^3*2-4</t>
  </si>
  <si>
    <t xml:space="preserve">  =6¨3*2-4</t>
  </si>
  <si>
    <t xml:space="preserve">  =125*2-4</t>
  </si>
  <si>
    <t xml:space="preserve">  =250-4</t>
  </si>
  <si>
    <t xml:space="preserve">  =246</t>
  </si>
  <si>
    <t>TOTALES</t>
  </si>
  <si>
    <t>VALOR MAXIMO</t>
  </si>
  <si>
    <t>VALOR MINIMO</t>
  </si>
  <si>
    <t>VALOR PROMEDIO</t>
  </si>
  <si>
    <t xml:space="preserve">PRUEBA PROMEDIO  </t>
  </si>
  <si>
    <t>CANTIDAD DE CLIENTES</t>
  </si>
  <si>
    <t>CANTIDAD DE VALORES BRUTOS</t>
  </si>
  <si>
    <t>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</si>
</sst>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/>
      <right/>
      <top style="medium">
        <color theme="3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166" fontId="0" fillId="0" borderId="0" xfId="0" applyNumberFormat="1"/>
    <xf numFmtId="166" fontId="0" fillId="0" borderId="39" xfId="1" applyNumberFormat="1" applyFont="1" applyFill="1" applyBorder="1" applyAlignment="1">
      <alignment horizontal="center"/>
    </xf>
    <xf numFmtId="166" fontId="2" fillId="0" borderId="39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166" fontId="15" fillId="0" borderId="0" xfId="0" applyNumberFormat="1" applyFont="1"/>
    <xf numFmtId="0" fontId="14" fillId="0" borderId="0" xfId="0" applyFont="1"/>
    <xf numFmtId="0" fontId="15" fillId="0" borderId="0" xfId="0" applyFont="1"/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</xdr:row>
      <xdr:rowOff>200025</xdr:rowOff>
    </xdr:from>
    <xdr:to>
      <xdr:col>5</xdr:col>
      <xdr:colOff>133350</xdr:colOff>
      <xdr:row>8</xdr:row>
      <xdr:rowOff>85725</xdr:rowOff>
    </xdr:to>
    <xdr:cxnSp macro="">
      <xdr:nvCxnSpPr>
        <xdr:cNvPr id="3" name="Conector recto 2"/>
        <xdr:cNvCxnSpPr/>
      </xdr:nvCxnSpPr>
      <xdr:spPr>
        <a:xfrm>
          <a:off x="3981450" y="971550"/>
          <a:ext cx="190500" cy="84772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10</xdr:row>
      <xdr:rowOff>190500</xdr:rowOff>
    </xdr:from>
    <xdr:to>
      <xdr:col>5</xdr:col>
      <xdr:colOff>142875</xdr:colOff>
      <xdr:row>14</xdr:row>
      <xdr:rowOff>123825</xdr:rowOff>
    </xdr:to>
    <xdr:cxnSp macro="">
      <xdr:nvCxnSpPr>
        <xdr:cNvPr id="7" name="Conector recto 6"/>
        <xdr:cNvCxnSpPr/>
      </xdr:nvCxnSpPr>
      <xdr:spPr>
        <a:xfrm>
          <a:off x="3914775" y="2352675"/>
          <a:ext cx="266700" cy="88582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593911</xdr:colOff>
      <xdr:row>27</xdr:row>
      <xdr:rowOff>112059</xdr:rowOff>
    </xdr:from>
    <xdr:to>
      <xdr:col>4</xdr:col>
      <xdr:colOff>930088</xdr:colOff>
      <xdr:row>27</xdr:row>
      <xdr:rowOff>157778</xdr:rowOff>
    </xdr:to>
    <xdr:sp macro="" textlink="">
      <xdr:nvSpPr>
        <xdr:cNvPr id="2" name="Flecha derecha 1"/>
        <xdr:cNvSpPr/>
      </xdr:nvSpPr>
      <xdr:spPr>
        <a:xfrm>
          <a:off x="1400735" y="8135471"/>
          <a:ext cx="6275294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1064558</xdr:colOff>
      <xdr:row>29</xdr:row>
      <xdr:rowOff>112059</xdr:rowOff>
    </xdr:from>
    <xdr:to>
      <xdr:col>4</xdr:col>
      <xdr:colOff>907677</xdr:colOff>
      <xdr:row>29</xdr:row>
      <xdr:rowOff>157778</xdr:rowOff>
    </xdr:to>
    <xdr:sp macro="" textlink="">
      <xdr:nvSpPr>
        <xdr:cNvPr id="3" name="Flecha derecha 2"/>
        <xdr:cNvSpPr/>
      </xdr:nvSpPr>
      <xdr:spPr>
        <a:xfrm>
          <a:off x="1871382" y="8516471"/>
          <a:ext cx="5782236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1075764</xdr:colOff>
      <xdr:row>31</xdr:row>
      <xdr:rowOff>112059</xdr:rowOff>
    </xdr:from>
    <xdr:to>
      <xdr:col>4</xdr:col>
      <xdr:colOff>930088</xdr:colOff>
      <xdr:row>31</xdr:row>
      <xdr:rowOff>157778</xdr:rowOff>
    </xdr:to>
    <xdr:sp macro="" textlink="">
      <xdr:nvSpPr>
        <xdr:cNvPr id="4" name="Flecha derecha 3"/>
        <xdr:cNvSpPr/>
      </xdr:nvSpPr>
      <xdr:spPr>
        <a:xfrm>
          <a:off x="1882588" y="8897471"/>
          <a:ext cx="5793441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1187823</xdr:colOff>
      <xdr:row>33</xdr:row>
      <xdr:rowOff>100853</xdr:rowOff>
    </xdr:from>
    <xdr:to>
      <xdr:col>4</xdr:col>
      <xdr:colOff>918883</xdr:colOff>
      <xdr:row>33</xdr:row>
      <xdr:rowOff>146572</xdr:rowOff>
    </xdr:to>
    <xdr:sp macro="" textlink="">
      <xdr:nvSpPr>
        <xdr:cNvPr id="5" name="Flecha derecha 4"/>
        <xdr:cNvSpPr/>
      </xdr:nvSpPr>
      <xdr:spPr>
        <a:xfrm>
          <a:off x="1994647" y="9267265"/>
          <a:ext cx="5670177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1187823</xdr:colOff>
      <xdr:row>35</xdr:row>
      <xdr:rowOff>89647</xdr:rowOff>
    </xdr:from>
    <xdr:to>
      <xdr:col>4</xdr:col>
      <xdr:colOff>918883</xdr:colOff>
      <xdr:row>35</xdr:row>
      <xdr:rowOff>135366</xdr:rowOff>
    </xdr:to>
    <xdr:sp macro="" textlink="">
      <xdr:nvSpPr>
        <xdr:cNvPr id="7" name="Flecha derecha 6"/>
        <xdr:cNvSpPr/>
      </xdr:nvSpPr>
      <xdr:spPr>
        <a:xfrm>
          <a:off x="1994647" y="9637059"/>
          <a:ext cx="5670177" cy="45719"/>
        </a:xfrm>
        <a:prstGeom prst="righ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16" sqref="H16"/>
    </sheetView>
  </sheetViews>
  <sheetFormatPr baseColWidth="10" defaultRowHeight="15" x14ac:dyDescent="0.25"/>
  <cols>
    <col min="1" max="1" width="14.85546875" bestFit="1" customWidth="1"/>
    <col min="6" max="6" width="14.28515625" customWidth="1"/>
  </cols>
  <sheetData>
    <row r="1" spans="1:7" ht="15.75" thickBot="1" x14ac:dyDescent="0.3">
      <c r="A1" s="52" t="s">
        <v>0</v>
      </c>
      <c r="B1" s="53"/>
      <c r="C1" s="54"/>
    </row>
    <row r="2" spans="1:7" x14ac:dyDescent="0.25">
      <c r="A2" s="8" t="s">
        <v>1</v>
      </c>
      <c r="B2" s="9" t="s">
        <v>2</v>
      </c>
      <c r="C2" s="10" t="s">
        <v>3</v>
      </c>
    </row>
    <row r="3" spans="1:7" x14ac:dyDescent="0.25">
      <c r="A3" s="3" t="s">
        <v>4</v>
      </c>
      <c r="B3" s="2" t="s">
        <v>5</v>
      </c>
      <c r="C3" s="4">
        <v>1</v>
      </c>
    </row>
    <row r="4" spans="1:7" x14ac:dyDescent="0.25">
      <c r="A4" s="3" t="s">
        <v>6</v>
      </c>
      <c r="B4" s="2" t="s">
        <v>7</v>
      </c>
      <c r="C4" s="4">
        <v>2</v>
      </c>
    </row>
    <row r="5" spans="1:7" ht="18.75" x14ac:dyDescent="0.3">
      <c r="A5" s="3" t="s">
        <v>8</v>
      </c>
      <c r="B5" s="2" t="s">
        <v>9</v>
      </c>
      <c r="C5" s="4">
        <v>2</v>
      </c>
      <c r="E5" s="49">
        <f>2+3^3*2-4</f>
        <v>52</v>
      </c>
      <c r="F5" s="49" t="s">
        <v>73</v>
      </c>
    </row>
    <row r="6" spans="1:7" ht="18.75" x14ac:dyDescent="0.3">
      <c r="A6" s="3" t="s">
        <v>10</v>
      </c>
      <c r="B6" s="2" t="s">
        <v>12</v>
      </c>
      <c r="C6" s="4">
        <v>3</v>
      </c>
      <c r="F6" s="49" t="s">
        <v>74</v>
      </c>
      <c r="G6" s="51">
        <v>1</v>
      </c>
    </row>
    <row r="7" spans="1:7" ht="19.5" thickBot="1" x14ac:dyDescent="0.35">
      <c r="A7" s="5" t="s">
        <v>11</v>
      </c>
      <c r="B7" s="6" t="s">
        <v>13</v>
      </c>
      <c r="C7" s="7">
        <v>3</v>
      </c>
      <c r="F7" s="49" t="s">
        <v>75</v>
      </c>
      <c r="G7" s="51">
        <v>2</v>
      </c>
    </row>
    <row r="8" spans="1:7" ht="18.75" x14ac:dyDescent="0.3">
      <c r="A8" s="1"/>
      <c r="B8" s="1"/>
      <c r="C8" s="1"/>
      <c r="F8" s="49" t="s">
        <v>76</v>
      </c>
      <c r="G8" s="51">
        <v>3</v>
      </c>
    </row>
    <row r="9" spans="1:7" ht="18.75" x14ac:dyDescent="0.3">
      <c r="A9" s="1"/>
      <c r="B9" s="1"/>
      <c r="C9" s="1"/>
      <c r="F9" s="49" t="s">
        <v>77</v>
      </c>
      <c r="G9" s="51">
        <v>4</v>
      </c>
    </row>
    <row r="10" spans="1:7" x14ac:dyDescent="0.25">
      <c r="G10" s="50"/>
    </row>
    <row r="11" spans="1:7" ht="18.75" x14ac:dyDescent="0.3">
      <c r="E11" s="49">
        <f>(2+3)^3*2-4</f>
        <v>246</v>
      </c>
      <c r="F11" s="49" t="s">
        <v>78</v>
      </c>
    </row>
    <row r="12" spans="1:7" ht="18.75" x14ac:dyDescent="0.3">
      <c r="F12" s="49" t="s">
        <v>79</v>
      </c>
      <c r="G12" s="51">
        <v>1</v>
      </c>
    </row>
    <row r="13" spans="1:7" ht="18.75" x14ac:dyDescent="0.3">
      <c r="F13" s="49" t="s">
        <v>80</v>
      </c>
      <c r="G13" s="51">
        <v>2</v>
      </c>
    </row>
    <row r="14" spans="1:7" ht="18.75" x14ac:dyDescent="0.3">
      <c r="F14" s="49" t="s">
        <v>81</v>
      </c>
      <c r="G14" s="51">
        <v>3</v>
      </c>
    </row>
    <row r="15" spans="1:7" ht="18.75" x14ac:dyDescent="0.3">
      <c r="F15" s="49" t="s">
        <v>82</v>
      </c>
      <c r="G15" s="51">
        <v>4</v>
      </c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7" sqref="A7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40</v>
      </c>
      <c r="B2" s="16">
        <v>2000</v>
      </c>
      <c r="C2" s="17">
        <f>20*2000</f>
        <v>40000</v>
      </c>
    </row>
    <row r="3" spans="1:3" ht="15.75" thickBot="1" x14ac:dyDescent="0.3">
      <c r="A3" s="18"/>
      <c r="B3" s="19"/>
      <c r="C3" s="20"/>
    </row>
    <row r="4" spans="1:3" x14ac:dyDescent="0.25">
      <c r="A4" s="55" t="s">
        <v>17</v>
      </c>
      <c r="B4" s="55"/>
      <c r="C4" s="55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15">
        <v>40</v>
      </c>
      <c r="B7" s="22">
        <v>2000</v>
      </c>
      <c r="C7" s="23">
        <f>A7*B7</f>
        <v>80000</v>
      </c>
    </row>
    <row r="8" spans="1:3" x14ac:dyDescent="0.25">
      <c r="A8" s="21"/>
      <c r="B8" s="22"/>
      <c r="C8" s="23"/>
    </row>
    <row r="9" spans="1:3" ht="15.75" thickBot="1" x14ac:dyDescent="0.3">
      <c r="A9" s="56" t="s">
        <v>18</v>
      </c>
      <c r="B9" s="57"/>
      <c r="C9" s="58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tabSelected="1" topLeftCell="C1" zoomScale="85" zoomScaleNormal="85" workbookViewId="0">
      <pane ySplit="6" topLeftCell="A7" activePane="bottomLeft" state="frozen"/>
      <selection pane="bottomLeft" activeCell="L7" sqref="L7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5.28515625" customWidth="1"/>
    <col min="12" max="12" width="22.85546875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60" t="s">
        <v>72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 t="s">
        <v>90</v>
      </c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H7*3.5%</f>
        <v>36428.700000000004</v>
      </c>
      <c r="K7" s="27">
        <f>H7+I7-J7</f>
        <v>1170922.5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D8*E8</f>
        <v>450880</v>
      </c>
      <c r="G8" s="26">
        <f t="shared" ref="G8:G28" si="1">F8*5%</f>
        <v>22544</v>
      </c>
      <c r="H8" s="26">
        <f t="shared" ref="H8:H28" si="2">F8-G8</f>
        <v>428336</v>
      </c>
      <c r="I8" s="26">
        <f t="shared" ref="I8:I28" si="3">H8*16%</f>
        <v>68533.759999999995</v>
      </c>
      <c r="J8" s="26">
        <f t="shared" ref="J8:J28" si="4">H8*3.5%</f>
        <v>14991.760000000002</v>
      </c>
      <c r="K8" s="27">
        <f t="shared" ref="K8:K28" si="5">H8+I8-J8</f>
        <v>481878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578.55000000000007</v>
      </c>
      <c r="K9" s="27">
        <f t="shared" si="5"/>
        <v>18596.25</v>
      </c>
      <c r="L9" s="61"/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6054.8250000000007</v>
      </c>
      <c r="K10" s="27">
        <f t="shared" si="5"/>
        <v>194619.375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4455.5</v>
      </c>
      <c r="K11" s="27">
        <f t="shared" si="5"/>
        <v>143212.5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5677.1050000000005</v>
      </c>
      <c r="K12" s="27">
        <f t="shared" si="5"/>
        <v>182478.375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611.80000000000007</v>
      </c>
      <c r="K13" s="27">
        <f t="shared" si="5"/>
        <v>19665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2194.5</v>
      </c>
      <c r="K14" s="27">
        <f t="shared" si="5"/>
        <v>70537.5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3591.0000000000005</v>
      </c>
      <c r="K15" s="27">
        <f t="shared" si="5"/>
        <v>115425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734.82500000000005</v>
      </c>
      <c r="K16" s="27">
        <f t="shared" si="5"/>
        <v>23619.375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665.00000000000011</v>
      </c>
      <c r="K17" s="27">
        <f t="shared" si="5"/>
        <v>21375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4169.55</v>
      </c>
      <c r="K18" s="27">
        <f t="shared" si="5"/>
        <v>134021.25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</v>
      </c>
      <c r="K19" s="27">
        <f t="shared" si="5"/>
        <v>17100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6967.8700000000008</v>
      </c>
      <c r="K20" s="27">
        <f t="shared" si="5"/>
        <v>223967.25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3063.6550000000002</v>
      </c>
      <c r="K21" s="27">
        <f t="shared" si="5"/>
        <v>98474.625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41469.4</v>
      </c>
      <c r="K22" s="27">
        <f t="shared" si="5"/>
        <v>1332945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665.00000000000011</v>
      </c>
      <c r="K23" s="27">
        <f t="shared" si="5"/>
        <v>21375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3495.2400000000002</v>
      </c>
      <c r="K24" s="27">
        <f t="shared" si="5"/>
        <v>112347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3423.4200000000005</v>
      </c>
      <c r="K25" s="27">
        <f t="shared" si="5"/>
        <v>110038.5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1323.3500000000001</v>
      </c>
      <c r="K26" s="27">
        <f t="shared" si="5"/>
        <v>42536.25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4645.6900000000005</v>
      </c>
      <c r="K27" s="27">
        <f t="shared" si="5"/>
        <v>149325.75</v>
      </c>
    </row>
    <row r="28" spans="1:11" x14ac:dyDescent="0.25">
      <c r="B28" s="65" t="s">
        <v>83</v>
      </c>
      <c r="F28" s="62">
        <f>SUM(F7:F27)</f>
        <v>4383120</v>
      </c>
      <c r="G28" s="62">
        <f>SUM(G7:G27)</f>
        <v>219156</v>
      </c>
      <c r="H28" s="62">
        <f>SUM(H7:H27)</f>
        <v>4163964</v>
      </c>
      <c r="I28" s="62">
        <f>SUM(I7:I27)</f>
        <v>666234.24</v>
      </c>
      <c r="J28" s="62">
        <f>SUM(J7:J27)</f>
        <v>145738.74000000002</v>
      </c>
      <c r="K28" s="63">
        <f>SUM(K7:K27)</f>
        <v>4684459.5</v>
      </c>
    </row>
    <row r="29" spans="1:11" x14ac:dyDescent="0.25">
      <c r="F29" s="64"/>
    </row>
    <row r="30" spans="1:11" x14ac:dyDescent="0.25">
      <c r="B30" s="66" t="s">
        <v>84</v>
      </c>
      <c r="F30" s="67">
        <f>MAX(F7:F27)</f>
        <v>1247200</v>
      </c>
      <c r="G30" s="67">
        <f>MAX(G7:G27)</f>
        <v>62360</v>
      </c>
      <c r="H30" s="67">
        <f>MAX(H7:H27)</f>
        <v>1184840</v>
      </c>
      <c r="I30" s="67">
        <f>MAX(I7:I27)</f>
        <v>189574.39999999999</v>
      </c>
      <c r="J30" s="67">
        <f>MAX(J7:J27)</f>
        <v>41469.4</v>
      </c>
      <c r="K30" s="67">
        <f>MAX(K7:K27)</f>
        <v>1332945</v>
      </c>
    </row>
    <row r="32" spans="1:11" x14ac:dyDescent="0.25">
      <c r="B32" s="68" t="s">
        <v>85</v>
      </c>
      <c r="F32" s="67">
        <f>MIN(F7:F27)</f>
        <v>16000</v>
      </c>
      <c r="G32" s="67">
        <f t="shared" ref="G32:K32" si="6">MIN(G7:G27)</f>
        <v>800</v>
      </c>
      <c r="H32" s="67">
        <f t="shared" si="6"/>
        <v>15200</v>
      </c>
      <c r="I32" s="67">
        <f t="shared" si="6"/>
        <v>2432</v>
      </c>
      <c r="J32" s="67">
        <f t="shared" si="6"/>
        <v>532</v>
      </c>
      <c r="K32" s="67">
        <f t="shared" si="6"/>
        <v>17100</v>
      </c>
    </row>
    <row r="34" spans="2:11" x14ac:dyDescent="0.25">
      <c r="B34" s="68" t="s">
        <v>86</v>
      </c>
      <c r="F34" s="67">
        <f>AVERAGE(F7:F27)</f>
        <v>208720</v>
      </c>
      <c r="G34" s="67">
        <f t="shared" ref="G34:K34" si="7">AVERAGE(G7:G27)</f>
        <v>10436</v>
      </c>
      <c r="H34" s="67">
        <f t="shared" si="7"/>
        <v>198284</v>
      </c>
      <c r="I34" s="67">
        <f t="shared" si="7"/>
        <v>31725.439999999999</v>
      </c>
      <c r="J34" s="67">
        <f t="shared" si="7"/>
        <v>6939.9400000000005</v>
      </c>
      <c r="K34" s="67">
        <f t="shared" si="7"/>
        <v>223069.5</v>
      </c>
    </row>
    <row r="36" spans="2:11" x14ac:dyDescent="0.25">
      <c r="B36" s="69" t="s">
        <v>87</v>
      </c>
      <c r="F36" s="67">
        <f>SUM(F28/C38)</f>
        <v>208720</v>
      </c>
      <c r="G36" s="67">
        <f t="shared" ref="G36:K36" si="8">SUM(G28/21)</f>
        <v>10436</v>
      </c>
      <c r="H36" s="67">
        <f t="shared" si="8"/>
        <v>198284</v>
      </c>
      <c r="I36" s="67">
        <f t="shared" si="8"/>
        <v>31725.439999999999</v>
      </c>
      <c r="J36" s="67">
        <f t="shared" si="8"/>
        <v>6939.9400000000005</v>
      </c>
      <c r="K36" s="67">
        <f t="shared" si="8"/>
        <v>223069.5</v>
      </c>
    </row>
    <row r="38" spans="2:11" ht="15.75" x14ac:dyDescent="0.25">
      <c r="B38" s="68" t="s">
        <v>88</v>
      </c>
      <c r="C38" s="70">
        <f>COUNTA(B7:B27)</f>
        <v>21</v>
      </c>
    </row>
    <row r="40" spans="2:11" x14ac:dyDescent="0.25">
      <c r="B40" s="68" t="s">
        <v>89</v>
      </c>
      <c r="F40" s="69">
        <f>COUNT(F7:F27)</f>
        <v>21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Tipos de Formulas</vt:lpstr>
      <vt:lpstr>Planilla de Vtas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01065-06</cp:lastModifiedBy>
  <dcterms:created xsi:type="dcterms:W3CDTF">2012-10-24T23:46:11Z</dcterms:created>
  <dcterms:modified xsi:type="dcterms:W3CDTF">2015-10-22T01:58:40Z</dcterms:modified>
</cp:coreProperties>
</file>